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935" windowHeight="813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4" i="1" l="1"/>
  <c r="B1" i="1" s="1"/>
  <c r="E27" i="1" l="1"/>
  <c r="F27" i="1" s="1"/>
  <c r="F26" i="1"/>
  <c r="B2" i="1"/>
  <c r="K2" i="1" s="1"/>
  <c r="G27" i="1" l="1"/>
  <c r="H27" i="1" s="1"/>
  <c r="G2" i="1"/>
  <c r="G26" i="1"/>
  <c r="H26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F25" i="1"/>
  <c r="G25" i="1" s="1"/>
  <c r="H25" i="1" s="1"/>
  <c r="F12" i="1"/>
  <c r="G12" i="1" s="1"/>
  <c r="H12" i="1" s="1"/>
  <c r="F10" i="1"/>
  <c r="G10" i="1" s="1"/>
  <c r="H10" i="1" s="1"/>
  <c r="F5" i="1"/>
  <c r="G5" i="1" s="1"/>
  <c r="H5" i="1" s="1"/>
  <c r="F8" i="1"/>
  <c r="G8" i="1" s="1"/>
  <c r="H8" i="1" s="1"/>
  <c r="F3" i="1"/>
  <c r="G3" i="1" s="1"/>
  <c r="H3" i="1" s="1"/>
  <c r="K3" i="1"/>
  <c r="L3" i="1" s="1"/>
  <c r="L2" i="1"/>
  <c r="F4" i="1"/>
  <c r="G4" i="1" s="1"/>
  <c r="F6" i="1"/>
  <c r="G6" i="1" s="1"/>
  <c r="H6" i="1" s="1"/>
  <c r="F7" i="1"/>
  <c r="G7" i="1" s="1"/>
  <c r="H7" i="1" s="1"/>
  <c r="F9" i="1"/>
  <c r="G9" i="1" s="1"/>
  <c r="H9" i="1" s="1"/>
  <c r="F11" i="1"/>
  <c r="G11" i="1" s="1"/>
  <c r="H11" i="1" s="1"/>
  <c r="F13" i="1"/>
  <c r="G13" i="1" s="1"/>
  <c r="H13" i="1" s="1"/>
  <c r="F14" i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2" i="1"/>
  <c r="H2" i="1" s="1"/>
  <c r="G14" i="1" l="1"/>
  <c r="H14" i="1" s="1"/>
  <c r="H4" i="1"/>
  <c r="K4" i="1"/>
  <c r="L4" i="1" l="1"/>
  <c r="K5" i="1"/>
  <c r="L5" i="1" l="1"/>
  <c r="K6" i="1"/>
  <c r="L6" i="1" l="1"/>
  <c r="K7" i="1"/>
  <c r="K8" i="1" l="1"/>
  <c r="L8" i="1" s="1"/>
  <c r="L7" i="1"/>
</calcChain>
</file>

<file path=xl/sharedStrings.xml><?xml version="1.0" encoding="utf-8"?>
<sst xmlns="http://schemas.openxmlformats.org/spreadsheetml/2006/main" count="48" uniqueCount="46">
  <si>
    <t>Frecuencia base</t>
  </si>
  <si>
    <t>Tiempo base</t>
  </si>
  <si>
    <t>Do4</t>
  </si>
  <si>
    <t>Nota</t>
  </si>
  <si>
    <t>Frecuencia Hz</t>
  </si>
  <si>
    <t>Tiempo para interrumpir</t>
  </si>
  <si>
    <t>Re4</t>
  </si>
  <si>
    <t>Mi4</t>
  </si>
  <si>
    <t>Fa4</t>
  </si>
  <si>
    <t>Sol4</t>
  </si>
  <si>
    <t>La4</t>
  </si>
  <si>
    <t>Si4</t>
  </si>
  <si>
    <t>Modulo Decimal</t>
  </si>
  <si>
    <t>Modulo Hexadecimal</t>
  </si>
  <si>
    <t>Blanca</t>
  </si>
  <si>
    <t>Redonda</t>
  </si>
  <si>
    <t>Negra</t>
  </si>
  <si>
    <t>Do#4</t>
  </si>
  <si>
    <t>Re#4</t>
  </si>
  <si>
    <t>Fa#4</t>
  </si>
  <si>
    <t>Sol#4</t>
  </si>
  <si>
    <t>La#4</t>
  </si>
  <si>
    <t>Do5</t>
  </si>
  <si>
    <t>Do#5</t>
  </si>
  <si>
    <t>Re5</t>
  </si>
  <si>
    <t>Re#5</t>
  </si>
  <si>
    <t>Mi5</t>
  </si>
  <si>
    <t>Fa5</t>
  </si>
  <si>
    <t>Fa#5</t>
  </si>
  <si>
    <t>Sol5</t>
  </si>
  <si>
    <t>Sol#5</t>
  </si>
  <si>
    <t>La#5</t>
  </si>
  <si>
    <t>Si5</t>
  </si>
  <si>
    <t>La5</t>
  </si>
  <si>
    <t>Corchea</t>
  </si>
  <si>
    <t>Semi_Corchea</t>
  </si>
  <si>
    <t>Fusa</t>
  </si>
  <si>
    <t>Semi_Fusa</t>
  </si>
  <si>
    <t>Fig</t>
  </si>
  <si>
    <t>Tiempo de BUS</t>
  </si>
  <si>
    <t>Preescalador</t>
  </si>
  <si>
    <t>Tiempo de la Redonda (s)</t>
  </si>
  <si>
    <t>Silencio</t>
  </si>
  <si>
    <r>
      <t xml:space="preserve">Nota: </t>
    </r>
    <r>
      <rPr>
        <sz val="11"/>
        <color theme="1"/>
        <rFont val="Calibri"/>
        <family val="2"/>
        <scheme val="minor"/>
      </rPr>
      <t>Para cambiar el tiempo de la redonda, solo es necesario cambiar el cuadro de "Tiempo de la redonda", automaticamente se ajustaran los modulos siguientes</t>
    </r>
  </si>
  <si>
    <t>Al ajustar el tiempo de bus y el preescalador, automaticamente se ajustan los modulos correspondientes a cada nota</t>
  </si>
  <si>
    <t>Para aumentar de octava en octava solo es necesario dividir el modulo entre dos (2) para ir a la octava siguiente. Multiplicar por dos (2) a la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</si>
</sst>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3" x14ac:knownFonts="1">
    <font>
      <sz val="11"/>
      <color theme="1"/>
      <name val="Calibri"/>
      <family val="2"/>
      <scheme val="minor"/>
    </font>
    <font>
      <sz val="11"/>
      <color rgb="FF444444"/>
      <name val="Segoe U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4" workbookViewId="0">
      <selection activeCell="B25" sqref="B25"/>
    </sheetView>
  </sheetViews>
  <sheetFormatPr defaultColWidth="11.42578125" defaultRowHeight="15" x14ac:dyDescent="0.25"/>
  <cols>
    <col min="1" max="1" width="15.140625" style="1" bestFit="1" customWidth="1"/>
    <col min="2" max="2" width="12.42578125" style="1" customWidth="1"/>
    <col min="3" max="3" width="2.42578125" style="1" customWidth="1"/>
    <col min="4" max="4" width="8" style="1" bestFit="1" customWidth="1"/>
    <col min="5" max="5" width="13.140625" style="1" bestFit="1" customWidth="1"/>
    <col min="6" max="6" width="23" style="1" bestFit="1" customWidth="1"/>
    <col min="7" max="7" width="15.42578125" style="3" bestFit="1" customWidth="1"/>
    <col min="8" max="8" width="19.85546875" style="1" bestFit="1" customWidth="1"/>
    <col min="9" max="9" width="3.140625" style="1" customWidth="1"/>
    <col min="10" max="10" width="13.7109375" style="1" bestFit="1" customWidth="1"/>
    <col min="11" max="11" width="15.42578125" style="1" bestFit="1" customWidth="1"/>
    <col min="12" max="12" width="19.85546875" style="1" bestFit="1" customWidth="1"/>
    <col min="13" max="16384" width="11.42578125" style="1"/>
  </cols>
  <sheetData>
    <row r="1" spans="1:14" x14ac:dyDescent="0.25">
      <c r="A1" s="6" t="s">
        <v>0</v>
      </c>
      <c r="B1" s="10">
        <f>B4/B3</f>
        <v>31250</v>
      </c>
      <c r="D1" s="6" t="s">
        <v>3</v>
      </c>
      <c r="E1" s="6" t="s">
        <v>4</v>
      </c>
      <c r="F1" s="6" t="s">
        <v>5</v>
      </c>
      <c r="G1" s="7" t="s">
        <v>12</v>
      </c>
      <c r="H1" s="6" t="s">
        <v>13</v>
      </c>
      <c r="J1" s="6" t="s">
        <v>38</v>
      </c>
      <c r="K1" s="6" t="s">
        <v>12</v>
      </c>
      <c r="L1" s="6" t="s">
        <v>13</v>
      </c>
    </row>
    <row r="2" spans="1:14" ht="16.5" x14ac:dyDescent="0.3">
      <c r="A2" s="6" t="s">
        <v>1</v>
      </c>
      <c r="B2" s="10">
        <f>B1^(-1)</f>
        <v>3.1999999999999999E-5</v>
      </c>
      <c r="D2" s="11" t="s">
        <v>2</v>
      </c>
      <c r="E2" s="4">
        <v>261.60000000000002</v>
      </c>
      <c r="F2" s="4">
        <f>1/(2*E2)</f>
        <v>1.9113149847094799E-3</v>
      </c>
      <c r="G2" s="8">
        <f>F2/B2</f>
        <v>59.728593272171246</v>
      </c>
      <c r="H2" s="9" t="str">
        <f>DEC2HEX(G2,4)</f>
        <v>003B</v>
      </c>
      <c r="J2" s="6" t="s">
        <v>15</v>
      </c>
      <c r="K2" s="5">
        <f>K11/B2</f>
        <v>62500</v>
      </c>
      <c r="L2" s="4" t="str">
        <f>DEC2HEX(K2,4)</f>
        <v>F424</v>
      </c>
    </row>
    <row r="3" spans="1:14" ht="16.5" x14ac:dyDescent="0.3">
      <c r="A3" s="6" t="s">
        <v>40</v>
      </c>
      <c r="B3" s="20">
        <v>128</v>
      </c>
      <c r="D3" s="6" t="s">
        <v>17</v>
      </c>
      <c r="E3" s="4">
        <v>277.10000000000002</v>
      </c>
      <c r="F3" s="4">
        <f>1/(2*E3)</f>
        <v>1.8044027426921687E-3</v>
      </c>
      <c r="G3" s="8">
        <f>F3/B2</f>
        <v>56.387585709130278</v>
      </c>
      <c r="H3" s="9" t="str">
        <f>DEC2HEX(G3,4)</f>
        <v>0038</v>
      </c>
      <c r="J3" s="6" t="s">
        <v>14</v>
      </c>
      <c r="K3" s="5">
        <f>K2/2</f>
        <v>31250</v>
      </c>
      <c r="L3" s="4" t="str">
        <f t="shared" ref="L3:L8" si="0">DEC2HEX(K3,4)</f>
        <v>7A12</v>
      </c>
      <c r="N3" s="2"/>
    </row>
    <row r="4" spans="1:14" ht="16.5" x14ac:dyDescent="0.3">
      <c r="A4" s="6" t="s">
        <v>39</v>
      </c>
      <c r="B4" s="10">
        <f>4*10^6</f>
        <v>4000000</v>
      </c>
      <c r="D4" s="6" t="s">
        <v>6</v>
      </c>
      <c r="E4" s="4">
        <v>293.60000000000002</v>
      </c>
      <c r="F4" s="4">
        <f t="shared" ref="F4:F5" si="1">1/(2*E4)</f>
        <v>1.7029972752043594E-3</v>
      </c>
      <c r="G4" s="8">
        <f>F4/B2</f>
        <v>53.218664850136236</v>
      </c>
      <c r="H4" s="9" t="str">
        <f t="shared" ref="H4:H5" si="2">DEC2HEX(G4,4)</f>
        <v>0035</v>
      </c>
      <c r="J4" s="6" t="s">
        <v>16</v>
      </c>
      <c r="K4" s="5">
        <f>K3/2</f>
        <v>15625</v>
      </c>
      <c r="L4" s="4" t="str">
        <f t="shared" si="0"/>
        <v>3D09</v>
      </c>
    </row>
    <row r="5" spans="1:14" ht="16.5" x14ac:dyDescent="0.3">
      <c r="D5" s="6" t="s">
        <v>18</v>
      </c>
      <c r="E5" s="4">
        <v>311.12</v>
      </c>
      <c r="F5" s="4">
        <f t="shared" si="1"/>
        <v>1.607096940087426E-3</v>
      </c>
      <c r="G5" s="8">
        <f>F5/B2</f>
        <v>50.221779377732062</v>
      </c>
      <c r="H5" s="9" t="str">
        <f t="shared" si="2"/>
        <v>0032</v>
      </c>
      <c r="J5" s="6" t="s">
        <v>34</v>
      </c>
      <c r="K5" s="5">
        <f t="shared" ref="K5:K8" si="3">K4/2</f>
        <v>7812.5</v>
      </c>
      <c r="L5" s="4" t="str">
        <f t="shared" si="0"/>
        <v>1E84</v>
      </c>
    </row>
    <row r="6" spans="1:14" ht="17.25" thickBot="1" x14ac:dyDescent="0.35">
      <c r="D6" s="6" t="s">
        <v>7</v>
      </c>
      <c r="E6" s="4">
        <v>329.6</v>
      </c>
      <c r="F6" s="4">
        <f t="shared" ref="F6:F18" si="4">1/(2*E6)</f>
        <v>1.5169902912621359E-3</v>
      </c>
      <c r="G6" s="8">
        <f>F6/B2</f>
        <v>47.40594660194175</v>
      </c>
      <c r="H6" s="9" t="str">
        <f>DEC2HEX(G6,4)</f>
        <v>002F</v>
      </c>
      <c r="J6" s="6" t="s">
        <v>35</v>
      </c>
      <c r="K6" s="5">
        <f t="shared" si="3"/>
        <v>3906.25</v>
      </c>
      <c r="L6" s="4" t="str">
        <f t="shared" si="0"/>
        <v>0F42</v>
      </c>
    </row>
    <row r="7" spans="1:14" ht="16.5" x14ac:dyDescent="0.3">
      <c r="A7" s="21" t="s">
        <v>44</v>
      </c>
      <c r="B7" s="22"/>
      <c r="D7" s="6" t="s">
        <v>8</v>
      </c>
      <c r="E7" s="4">
        <v>349.2</v>
      </c>
      <c r="F7" s="4">
        <f t="shared" si="4"/>
        <v>1.4318442153493701E-3</v>
      </c>
      <c r="G7" s="8">
        <f>F7/B2</f>
        <v>44.745131729667818</v>
      </c>
      <c r="H7" s="9" t="str">
        <f>DEC2HEX(G7,4)</f>
        <v>002C</v>
      </c>
      <c r="J7" s="6" t="s">
        <v>36</v>
      </c>
      <c r="K7" s="5">
        <f t="shared" si="3"/>
        <v>1953.125</v>
      </c>
      <c r="L7" s="4" t="str">
        <f t="shared" si="0"/>
        <v>07A1</v>
      </c>
    </row>
    <row r="8" spans="1:14" ht="16.5" x14ac:dyDescent="0.3">
      <c r="A8" s="23"/>
      <c r="B8" s="24"/>
      <c r="D8" s="6" t="s">
        <v>19</v>
      </c>
      <c r="E8" s="4">
        <v>370</v>
      </c>
      <c r="F8" s="4">
        <f t="shared" si="4"/>
        <v>1.3513513513513514E-3</v>
      </c>
      <c r="G8" s="8">
        <f>F8/B2</f>
        <v>42.229729729729733</v>
      </c>
      <c r="H8" s="9" t="str">
        <f>DEC2HEX(G8,4)</f>
        <v>002A</v>
      </c>
      <c r="J8" s="6" t="s">
        <v>37</v>
      </c>
      <c r="K8" s="5">
        <f t="shared" si="3"/>
        <v>976.5625</v>
      </c>
      <c r="L8" s="4" t="str">
        <f t="shared" si="0"/>
        <v>03D0</v>
      </c>
    </row>
    <row r="9" spans="1:14" ht="16.5" x14ac:dyDescent="0.3">
      <c r="A9" s="23"/>
      <c r="B9" s="24"/>
      <c r="D9" s="6" t="s">
        <v>9</v>
      </c>
      <c r="E9" s="4">
        <v>392</v>
      </c>
      <c r="F9" s="4">
        <f t="shared" si="4"/>
        <v>1.2755102040816326E-3</v>
      </c>
      <c r="G9" s="8">
        <f>F9/B2</f>
        <v>39.859693877551017</v>
      </c>
      <c r="H9" s="9" t="str">
        <f>DEC2HEX(G9,4)</f>
        <v>0027</v>
      </c>
    </row>
    <row r="10" spans="1:14" ht="16.5" x14ac:dyDescent="0.3">
      <c r="A10" s="23"/>
      <c r="B10" s="24"/>
      <c r="D10" s="6" t="s">
        <v>20</v>
      </c>
      <c r="E10" s="4">
        <v>415.3</v>
      </c>
      <c r="F10" s="4">
        <f t="shared" si="4"/>
        <v>1.2039489525644113E-3</v>
      </c>
      <c r="G10" s="8">
        <f>F10/B2</f>
        <v>37.623404767637851</v>
      </c>
      <c r="H10" s="9" t="str">
        <f t="shared" ref="H10:H12" si="5">DEC2HEX(G10,4)</f>
        <v>0025</v>
      </c>
      <c r="K10" s="2"/>
    </row>
    <row r="11" spans="1:14" ht="16.5" x14ac:dyDescent="0.3">
      <c r="A11" s="23"/>
      <c r="B11" s="24"/>
      <c r="D11" s="6" t="s">
        <v>10</v>
      </c>
      <c r="E11" s="4">
        <v>440</v>
      </c>
      <c r="F11" s="4">
        <f t="shared" si="4"/>
        <v>1.1363636363636363E-3</v>
      </c>
      <c r="G11" s="8">
        <f>F11/B2</f>
        <v>35.511363636363633</v>
      </c>
      <c r="H11" s="9" t="str">
        <f t="shared" si="5"/>
        <v>0023</v>
      </c>
      <c r="J11" s="12" t="s">
        <v>41</v>
      </c>
      <c r="K11" s="13">
        <v>2</v>
      </c>
    </row>
    <row r="12" spans="1:14" ht="16.5" x14ac:dyDescent="0.3">
      <c r="A12" s="23"/>
      <c r="B12" s="24"/>
      <c r="D12" s="6" t="s">
        <v>21</v>
      </c>
      <c r="E12" s="4">
        <v>466.1</v>
      </c>
      <c r="F12" s="4">
        <f t="shared" si="4"/>
        <v>1.0727311735679039E-3</v>
      </c>
      <c r="G12" s="8">
        <f>F12/B2</f>
        <v>33.522849173997002</v>
      </c>
      <c r="H12" s="9" t="str">
        <f t="shared" si="5"/>
        <v>0021</v>
      </c>
      <c r="J12" s="12"/>
      <c r="K12" s="13"/>
    </row>
    <row r="13" spans="1:14" ht="17.25" thickBot="1" x14ac:dyDescent="0.35">
      <c r="A13" s="25"/>
      <c r="B13" s="26"/>
      <c r="D13" s="6" t="s">
        <v>11</v>
      </c>
      <c r="E13" s="4">
        <v>493</v>
      </c>
      <c r="F13" s="4">
        <f t="shared" si="4"/>
        <v>1.0141987829614604E-3</v>
      </c>
      <c r="G13" s="8">
        <f>F13/B2</f>
        <v>31.693711967545639</v>
      </c>
      <c r="H13" s="9" t="str">
        <f t="shared" ref="H13:H18" si="6">DEC2HEX(G13,4)</f>
        <v>001F</v>
      </c>
    </row>
    <row r="14" spans="1:14" ht="16.5" customHeight="1" x14ac:dyDescent="0.3">
      <c r="D14" s="11" t="s">
        <v>22</v>
      </c>
      <c r="E14" s="4">
        <v>523.20000000000005</v>
      </c>
      <c r="F14" s="4">
        <f t="shared" si="4"/>
        <v>9.5565749235473993E-4</v>
      </c>
      <c r="G14" s="8">
        <f>F14/B2</f>
        <v>29.864296636085623</v>
      </c>
      <c r="H14" s="9" t="str">
        <f t="shared" si="6"/>
        <v>001D</v>
      </c>
      <c r="J14" s="14" t="s">
        <v>43</v>
      </c>
      <c r="K14" s="15"/>
    </row>
    <row r="15" spans="1:14" ht="17.25" thickBot="1" x14ac:dyDescent="0.35">
      <c r="D15" s="6" t="s">
        <v>23</v>
      </c>
      <c r="E15" s="4">
        <v>554.29999999999995</v>
      </c>
      <c r="F15" s="4">
        <f t="shared" si="4"/>
        <v>9.0203860725239049E-4</v>
      </c>
      <c r="G15" s="8">
        <f>F15/B2</f>
        <v>28.188706476637204</v>
      </c>
      <c r="H15" s="9" t="str">
        <f t="shared" si="6"/>
        <v>001C</v>
      </c>
      <c r="J15" s="16"/>
      <c r="K15" s="17"/>
    </row>
    <row r="16" spans="1:14" ht="16.5" x14ac:dyDescent="0.3">
      <c r="A16" s="21" t="s">
        <v>45</v>
      </c>
      <c r="B16" s="22"/>
      <c r="D16" s="6" t="s">
        <v>24</v>
      </c>
      <c r="E16" s="4">
        <v>587.29999999999995</v>
      </c>
      <c r="F16" s="4">
        <f t="shared" si="4"/>
        <v>8.5135365230716846E-4</v>
      </c>
      <c r="G16" s="8">
        <f>F16/B2</f>
        <v>26.604801634599017</v>
      </c>
      <c r="H16" s="9" t="str">
        <f t="shared" si="6"/>
        <v>001A</v>
      </c>
      <c r="J16" s="16"/>
      <c r="K16" s="17"/>
    </row>
    <row r="17" spans="1:11" ht="16.5" x14ac:dyDescent="0.3">
      <c r="A17" s="23"/>
      <c r="B17" s="24"/>
      <c r="D17" s="6" t="s">
        <v>25</v>
      </c>
      <c r="E17" s="4">
        <v>622.20000000000005</v>
      </c>
      <c r="F17" s="4">
        <f t="shared" si="4"/>
        <v>8.0360012857602051E-4</v>
      </c>
      <c r="G17" s="8">
        <f>F17/B2</f>
        <v>25.112504018000642</v>
      </c>
      <c r="H17" s="9" t="str">
        <f t="shared" si="6"/>
        <v>0019</v>
      </c>
      <c r="J17" s="16"/>
      <c r="K17" s="17"/>
    </row>
    <row r="18" spans="1:11" ht="16.5" x14ac:dyDescent="0.3">
      <c r="A18" s="23"/>
      <c r="B18" s="24"/>
      <c r="D18" s="6" t="s">
        <v>26</v>
      </c>
      <c r="E18" s="4">
        <v>659.3</v>
      </c>
      <c r="F18" s="4">
        <f t="shared" si="4"/>
        <v>7.5838010010617326E-4</v>
      </c>
      <c r="G18" s="8">
        <f>F18/B2</f>
        <v>23.699378128317914</v>
      </c>
      <c r="H18" s="9" t="str">
        <f t="shared" si="6"/>
        <v>0017</v>
      </c>
      <c r="J18" s="16"/>
      <c r="K18" s="17"/>
    </row>
    <row r="19" spans="1:11" ht="17.25" thickBot="1" x14ac:dyDescent="0.35">
      <c r="A19" s="23"/>
      <c r="B19" s="24"/>
      <c r="D19" s="6" t="s">
        <v>27</v>
      </c>
      <c r="E19" s="4">
        <v>698.5</v>
      </c>
      <c r="F19" s="4">
        <f t="shared" ref="F19:F27" si="7">1/(2*E19)</f>
        <v>7.158196134574087E-4</v>
      </c>
      <c r="G19" s="8">
        <f>F19/B2</f>
        <v>22.369362920544024</v>
      </c>
      <c r="H19" s="9" t="str">
        <f t="shared" ref="H19:H27" si="8">DEC2HEX(G19,4)</f>
        <v>0016</v>
      </c>
      <c r="J19" s="18"/>
      <c r="K19" s="19"/>
    </row>
    <row r="20" spans="1:11" ht="16.5" x14ac:dyDescent="0.3">
      <c r="A20" s="23"/>
      <c r="B20" s="24"/>
      <c r="D20" s="6" t="s">
        <v>28</v>
      </c>
      <c r="E20" s="4">
        <v>740</v>
      </c>
      <c r="F20" s="4">
        <f t="shared" si="7"/>
        <v>6.7567567567567571E-4</v>
      </c>
      <c r="G20" s="8">
        <f>F20/B2</f>
        <v>21.114864864864867</v>
      </c>
      <c r="H20" s="9" t="str">
        <f t="shared" si="8"/>
        <v>0015</v>
      </c>
    </row>
    <row r="21" spans="1:11" ht="16.5" x14ac:dyDescent="0.3">
      <c r="A21" s="23"/>
      <c r="B21" s="24"/>
      <c r="D21" s="6" t="s">
        <v>29</v>
      </c>
      <c r="E21" s="4">
        <v>784</v>
      </c>
      <c r="F21" s="4">
        <f t="shared" si="7"/>
        <v>6.3775510204081628E-4</v>
      </c>
      <c r="G21" s="8">
        <f>F21/B2</f>
        <v>19.929846938775508</v>
      </c>
      <c r="H21" s="9" t="str">
        <f t="shared" si="8"/>
        <v>0013</v>
      </c>
    </row>
    <row r="22" spans="1:11" ht="17.25" thickBot="1" x14ac:dyDescent="0.35">
      <c r="A22" s="25"/>
      <c r="B22" s="26"/>
      <c r="D22" s="6" t="s">
        <v>30</v>
      </c>
      <c r="E22" s="4">
        <v>830.6</v>
      </c>
      <c r="F22" s="4">
        <f t="shared" si="7"/>
        <v>6.0197447628220564E-4</v>
      </c>
      <c r="G22" s="8">
        <f>F22/B2</f>
        <v>18.811702383818925</v>
      </c>
      <c r="H22" s="9" t="str">
        <f t="shared" si="8"/>
        <v>0012</v>
      </c>
    </row>
    <row r="23" spans="1:11" ht="16.5" x14ac:dyDescent="0.3">
      <c r="D23" s="6" t="s">
        <v>33</v>
      </c>
      <c r="E23" s="4">
        <v>880</v>
      </c>
      <c r="F23" s="4">
        <f t="shared" si="7"/>
        <v>5.6818181818181815E-4</v>
      </c>
      <c r="G23" s="8">
        <f>F23/B2</f>
        <v>17.755681818181817</v>
      </c>
      <c r="H23" s="9" t="str">
        <f t="shared" si="8"/>
        <v>0011</v>
      </c>
    </row>
    <row r="24" spans="1:11" ht="16.5" x14ac:dyDescent="0.3">
      <c r="D24" s="6" t="s">
        <v>31</v>
      </c>
      <c r="E24" s="4">
        <v>932.3</v>
      </c>
      <c r="F24" s="4">
        <f t="shared" si="7"/>
        <v>5.363080553469913E-4</v>
      </c>
      <c r="G24" s="8">
        <f>F24/B2</f>
        <v>16.759626729593478</v>
      </c>
      <c r="H24" s="9" t="str">
        <f t="shared" si="8"/>
        <v>0010</v>
      </c>
    </row>
    <row r="25" spans="1:11" ht="16.5" x14ac:dyDescent="0.3">
      <c r="D25" s="6" t="s">
        <v>32</v>
      </c>
      <c r="E25" s="4">
        <v>988</v>
      </c>
      <c r="F25" s="4">
        <f t="shared" si="7"/>
        <v>5.0607287449392713E-4</v>
      </c>
      <c r="G25" s="8">
        <f>F25/B2</f>
        <v>15.814777327935223</v>
      </c>
      <c r="H25" s="9" t="str">
        <f t="shared" si="8"/>
        <v>000F</v>
      </c>
    </row>
    <row r="26" spans="1:11" ht="16.5" x14ac:dyDescent="0.3">
      <c r="D26" s="11" t="s">
        <v>42</v>
      </c>
      <c r="E26" s="4">
        <v>1</v>
      </c>
      <c r="F26" s="4">
        <f t="shared" si="7"/>
        <v>0.5</v>
      </c>
      <c r="G26" s="8">
        <f>F26/B2</f>
        <v>15625</v>
      </c>
      <c r="H26" s="9" t="str">
        <f t="shared" si="8"/>
        <v>3D09</v>
      </c>
    </row>
    <row r="27" spans="1:11" ht="16.5" x14ac:dyDescent="0.3">
      <c r="E27" s="4">
        <f>40*10^3</f>
        <v>40000</v>
      </c>
      <c r="F27" s="4">
        <f t="shared" si="7"/>
        <v>1.2500000000000001E-5</v>
      </c>
      <c r="G27" s="8">
        <f>F27/B2</f>
        <v>0.39062500000000006</v>
      </c>
      <c r="H27" s="9" t="str">
        <f t="shared" si="8"/>
        <v>0000</v>
      </c>
    </row>
  </sheetData>
  <mergeCells count="5">
    <mergeCell ref="J11:J12"/>
    <mergeCell ref="K11:K12"/>
    <mergeCell ref="J14:K19"/>
    <mergeCell ref="A7:B13"/>
    <mergeCell ref="A16:B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Arpm92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 Perez</cp:lastModifiedBy>
  <dcterms:created xsi:type="dcterms:W3CDTF">2013-03-17T01:10:49Z</dcterms:created>
  <dcterms:modified xsi:type="dcterms:W3CDTF">2013-03-20T00:33:04Z</dcterms:modified>
</cp:coreProperties>
</file>